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120" yWindow="345" windowWidth="17370" windowHeight="10575"/>
  </bookViews>
  <sheets>
    <sheet name="ПКТМ" sheetId="2" r:id="rId1"/>
    <sheet name="Лист1" sheetId="3" r:id="rId2"/>
  </sheets>
  <calcPr calcId="162913"/>
</workbook>
</file>

<file path=xl/calcChain.xml><?xml version="1.0" encoding="utf-8"?>
<calcChain xmlns="http://schemas.openxmlformats.org/spreadsheetml/2006/main">
  <c r="AD11" i="2" l="1"/>
  <c r="AD14" i="2"/>
  <c r="AD12" i="2"/>
  <c r="AD15" i="2"/>
  <c r="AD13" i="2"/>
  <c r="AD16" i="2"/>
  <c r="AD17" i="2"/>
  <c r="AD18" i="2"/>
  <c r="AD19" i="2"/>
  <c r="AD20" i="2"/>
  <c r="AD21" i="2"/>
  <c r="AD22" i="2"/>
  <c r="AD23" i="2"/>
  <c r="AD10" i="2"/>
  <c r="S16" i="2"/>
  <c r="S11" i="2"/>
  <c r="S14" i="2"/>
  <c r="S12" i="2"/>
  <c r="S15" i="2"/>
  <c r="S13" i="2"/>
  <c r="S17" i="2"/>
  <c r="S18" i="2"/>
  <c r="S19" i="2"/>
  <c r="S20" i="2"/>
  <c r="S21" i="2"/>
  <c r="S22" i="2"/>
  <c r="S23" i="2"/>
  <c r="S10" i="2"/>
  <c r="AE20" i="2" l="1"/>
  <c r="AF20" i="2" s="1"/>
  <c r="AE15" i="2"/>
  <c r="AF15" i="2" s="1"/>
  <c r="AE13" i="2"/>
  <c r="AF13" i="2" s="1"/>
  <c r="AE21" i="2"/>
  <c r="AF21" i="2" s="1"/>
  <c r="AE18" i="2"/>
  <c r="AF18" i="2" s="1"/>
  <c r="AE14" i="2"/>
  <c r="AF14" i="2" s="1"/>
  <c r="AE17" i="2"/>
  <c r="AF17" i="2" s="1"/>
  <c r="AE22" i="2"/>
  <c r="AF22" i="2" s="1"/>
  <c r="AE19" i="2"/>
  <c r="AF19" i="2" s="1"/>
  <c r="AE10" i="2"/>
  <c r="AF10" i="2" s="1"/>
  <c r="AE11" i="2"/>
  <c r="AF11" i="2" s="1"/>
  <c r="AE12" i="2"/>
  <c r="AF12" i="2" s="1"/>
  <c r="AE23" i="2"/>
  <c r="AF23" i="2" s="1"/>
  <c r="AE16" i="2"/>
  <c r="AF16" i="2" s="1"/>
</calcChain>
</file>

<file path=xl/sharedStrings.xml><?xml version="1.0" encoding="utf-8"?>
<sst xmlns="http://schemas.openxmlformats.org/spreadsheetml/2006/main" count="196" uniqueCount="159">
  <si>
    <t>Организация</t>
  </si>
  <si>
    <t>ФИО руководителя</t>
  </si>
  <si>
    <t>Кол-во детей</t>
  </si>
  <si>
    <t>№ команды</t>
  </si>
  <si>
    <t>Кол-во
взрослых</t>
  </si>
  <si>
    <t>Список группы</t>
  </si>
  <si>
    <t>Предстаротовая проверка</t>
  </si>
  <si>
    <t>Место</t>
  </si>
  <si>
    <t>Главный судья</t>
  </si>
  <si>
    <t>Главный секретарь</t>
  </si>
  <si>
    <t>_________________________</t>
  </si>
  <si>
    <t>КОМИТЕТ ПО ОБРАЗОВАНИЮ САНКТ-ПЕТЕРБУРГА</t>
  </si>
  <si>
    <t>Государственное бюджетное нетиповое образовательное учреждение</t>
  </si>
  <si>
    <t>Детский оздоровительно-образовательный туристский центр Санкт-Петербурга "Балтийский берег"</t>
  </si>
  <si>
    <t>Д.Г. Бахвалов</t>
  </si>
  <si>
    <t>А-2</t>
  </si>
  <si>
    <t>А-4</t>
  </si>
  <si>
    <t>А-5</t>
  </si>
  <si>
    <t>А-7</t>
  </si>
  <si>
    <t>А-9</t>
  </si>
  <si>
    <t>А-8</t>
  </si>
  <si>
    <t>А-10</t>
  </si>
  <si>
    <t>Ленинградская обл., ж/д Лемболово-Орехово</t>
  </si>
  <si>
    <t>Асосков Кирилл Евгеньевич</t>
  </si>
  <si>
    <t>А-13</t>
  </si>
  <si>
    <t>А-12</t>
  </si>
  <si>
    <t>А-14</t>
  </si>
  <si>
    <t>А-11</t>
  </si>
  <si>
    <t>ФИНИШ 1-го дня</t>
  </si>
  <si>
    <t>Старт 1-ого дня</t>
  </si>
  <si>
    <t>Старт 2-ого дня</t>
  </si>
  <si>
    <t>Финиш 2-ого дня</t>
  </si>
  <si>
    <t>отсечки 1-го дня</t>
  </si>
  <si>
    <t>отсечки 2-го дня</t>
  </si>
  <si>
    <t>А-6</t>
  </si>
  <si>
    <t>А-3</t>
  </si>
  <si>
    <t>Штрафы на маршруте</t>
  </si>
  <si>
    <t>ФИО заместителя руководителя</t>
  </si>
  <si>
    <t>Борозняк Светлана Валерьевна</t>
  </si>
  <si>
    <t>Асосков Артем Евгеньевич</t>
  </si>
  <si>
    <t>А-1</t>
  </si>
  <si>
    <t>Время 1-го дня</t>
  </si>
  <si>
    <t>Время 2-го дня</t>
  </si>
  <si>
    <t>Долгов Сергей Витальевич</t>
  </si>
  <si>
    <t>Марасанова Светлана Васильевна</t>
  </si>
  <si>
    <t>ГБУДО ДДТ "Фонтанка-32"</t>
  </si>
  <si>
    <t>КП 6 Бревно</t>
  </si>
  <si>
    <t>ГБОУ «Балтийский берег», ГорСЮТур</t>
  </si>
  <si>
    <t>стр. 3</t>
  </si>
  <si>
    <t xml:space="preserve">КП 1 </t>
  </si>
  <si>
    <t>КП 2</t>
  </si>
  <si>
    <t>КП 3 обед/узлы</t>
  </si>
  <si>
    <t>КП 4</t>
  </si>
  <si>
    <t>КП 5 Переход ж/д</t>
  </si>
  <si>
    <t>КП 8 бивак</t>
  </si>
  <si>
    <t>КП 9 Носилки, транспортировка</t>
  </si>
  <si>
    <t>КП 10 Обвязка</t>
  </si>
  <si>
    <t>КП 11</t>
  </si>
  <si>
    <t>КП 12 Переход ж/д</t>
  </si>
  <si>
    <t>КП 15</t>
  </si>
  <si>
    <t>КП 16</t>
  </si>
  <si>
    <t>Павлова Ксения Владимировна</t>
  </si>
  <si>
    <t>Кузнецова Елена Сергеевна</t>
  </si>
  <si>
    <t>ГБОУ Балтийский берег</t>
  </si>
  <si>
    <t>Михайлов Антон Сергеевич</t>
  </si>
  <si>
    <t>Волков Максим Алексеевич</t>
  </si>
  <si>
    <t>Шамсутдинов Юрий, Игошина Мария, Сидорова Мария, Сидорова Василиса, Сотников Владимир, Демин Владислав, Мальчук Иосиф, Анисимова Юлия, Ерохина Диана, Веркеева Вероника, Бедарева Рамира, Маркина Майя, Денисов Артем, Кургачев Александр.</t>
  </si>
  <si>
    <t>Кононова Е. В.</t>
  </si>
  <si>
    <t>ПАХОМОВ Александр Евгеньевич</t>
  </si>
  <si>
    <t>Козлов Роберт, Захарова Дарья, Лукина Кристина, Орлова Настя, Косяченео Марк, Столярова Анна, Сорокин Иван, Сорокин Антон, Овчинников Андрей, Логачев Егор</t>
  </si>
  <si>
    <t>ГБУ ДО ДТДиМ Колпинского района</t>
  </si>
  <si>
    <t>Буракова Самира Абдаллаевна</t>
  </si>
  <si>
    <t>Бураков Александр Викторович</t>
  </si>
  <si>
    <t>Федоров Михаил, Попов Тимофей, Афанасьев Вадим, Афанасьев Стас, Федоров Алексей, Орлов Павел, Румянцева Ольга, Спирин Сергей, Севастьянов Ярослав, Горбунов Михаил.</t>
  </si>
  <si>
    <t>ГБУ ДО ДДТ "ФОНТАНКА-32"</t>
  </si>
  <si>
    <t>Рябинина Валерия Сергеевна</t>
  </si>
  <si>
    <t>Воронцов Борис Александрович</t>
  </si>
  <si>
    <t>Анусин Леонид, Грузликова Катерина, Стрелков Ярослав, Филиппов Кирилл, Зайцев Федор, Утробина Яна, Солодкая Александра, Пшеничников Никита</t>
  </si>
  <si>
    <t>ГБУДОДДТФонтанка-32</t>
  </si>
  <si>
    <t>Смирнова О.В.</t>
  </si>
  <si>
    <t>Степнов П.В.</t>
  </si>
  <si>
    <t>Якимович Максим, Абрамов Василий, Данилов Георгий, Логинов Даниил, Корнилова Алина, Зубанова Мария, Метлицкий Илья, Борисов Тимофей, Бардынин Дмитрий, Степнова Диана</t>
  </si>
  <si>
    <t>ГБУ ДО ДДТ "Фонтанка 32"</t>
  </si>
  <si>
    <t>Артемьев Игнат Владимирович</t>
  </si>
  <si>
    <t>Горбунов Павел Александрович</t>
  </si>
  <si>
    <t>Губина София, Комаревцев Михаил, Данилевич Александра, Рыкунов Владислав, Соколова Елизавета, Трофимова Маргарита, Корбелайнен Александра, Хамидов Билолиддин, Дрога Лев, Ирина Краснова</t>
  </si>
  <si>
    <t>Гбоу Балтийский берег</t>
  </si>
  <si>
    <t>Борозняк Елена Константиновна</t>
  </si>
  <si>
    <t>Асоскова Александра Евгеньевна</t>
  </si>
  <si>
    <t>Подпоринов Рома, Драчева Дарина, Войтова Ульяна, Бортникова Элина, Кузьмина Адриана, Логинова Саша, Пироговская Ева, Королев Матвей, Пашков Саша</t>
  </si>
  <si>
    <t>Соколов Сергей Владимирович</t>
  </si>
  <si>
    <t>Федоров Владимир Святославович</t>
  </si>
  <si>
    <t>Шилов Иван, Аланнэ Ева, Смолин Всеволод, Завацкая Марфа, Измайлова Татьяна, Днова Ольга</t>
  </si>
  <si>
    <t>ГБУ ДО ДДТ Петроградского района</t>
  </si>
  <si>
    <t>Киселёва Светлана Дмитриевна</t>
  </si>
  <si>
    <t>Ордина Елена Николаевна</t>
  </si>
  <si>
    <t>Щавинский Алексей, Миша Орлов, Зельгер Татьяна, Крылов Сергей,Климова Мария, Левитский Михаил, Тушин Дмитрий, Шешкель Софья, Платонов Яросвет, Ершов Радосвет</t>
  </si>
  <si>
    <t>Бекренев Георгий, Григорьев Егор, Куликов Владимир, Курганская Мария, Скепко Илья, Петрова Зоя, Пашков Иван, Королев Тимофей, Колесникова Полина, Логинов Данила</t>
  </si>
  <si>
    <t>Асосков Евгений Вячеславович</t>
  </si>
  <si>
    <t>Белов Михаил, Герасимов Иван, Кулешова Алиса, Куличик Дмитрий, Пономарев Владимир, Соловьева Марина, Тихонов Илья, Таратенко Елена, Шварев Денис, Фалунин Алевсандр</t>
  </si>
  <si>
    <t>Асосков Евгений ВЯчеславович</t>
  </si>
  <si>
    <t>Андреев Владимир, Быков Павел, Ганов Василий, Колесникова Ангелина, Липатова Варвара, Мячина Ксения, Прокофьев Родион, Петров Николай, Кудрец Артемий, Плукчи Леон</t>
  </si>
  <si>
    <t>ГБОУ "Балтийский Берег"</t>
  </si>
  <si>
    <t>Опутников Леонид Валерьвич</t>
  </si>
  <si>
    <t>Сычева Дарья Ивановна</t>
  </si>
  <si>
    <t>Астафьев Сева
Астафьев Слава
Бутор Артем
Вавилов Егор
Жилкин Артем
Рыкачев Максим
Сальников Василий
Смирнова София
Егорова Елизавета
Афанасьева Алиса
Залесова Анна
Леонов Максим
Опутников Алексей
Тихомиров Артем</t>
  </si>
  <si>
    <t>ГБОУ СОШ № 90 Выборгского района СПб</t>
  </si>
  <si>
    <t>Топильский Андрей Владимирович</t>
  </si>
  <si>
    <t>Лосев Денис Александрович</t>
  </si>
  <si>
    <t>Войнова Кристина, Ямков Андрей, Трифанова Дарья, Гусева Дария, Морозевич Тимофей, Крясков Никита, Григорьева Александра, Авдашков Владимир, Купченко Алена, Сарибалаев Даниел, Долгов Даниил, Оганезова Анастасия, Удинцева Валерия, Замуруева Вероника, Бусина Алиса.</t>
  </si>
  <si>
    <t>ДДЮТ Фрунзенского района СПб</t>
  </si>
  <si>
    <t>Баркевич Максим, Ефремов Никита, Идоленко Татьяна, Карельский Артем, Потапова Дарья, Резниченко Кристина, Цветкова Милана</t>
  </si>
  <si>
    <t>ГБОУ "Балтийский берег"</t>
  </si>
  <si>
    <t>Винников Федор, Федорченко Александр , Соколова София ,Пятышев Дмитрий, Васильев Данил , Фонарев Святослав, Мугаллимов Эльдар, Лищинский Кирилл, Воробьев Алексей, Щебров Александр, Котов Егор , Гаврилова Ангелина</t>
  </si>
  <si>
    <t>ДЮЦ Петергоф</t>
  </si>
  <si>
    <t>Чесноков Дмитрий Владимирович</t>
  </si>
  <si>
    <t>Цыганов Владимир Викторович</t>
  </si>
  <si>
    <t>Иванов Иван, Иванов Иван, Иванов Иван,Иванов Иван, Иванов Иван, Иванов Иван,Иванов Иван, Иванов Иван, Иванов Иван,</t>
  </si>
  <si>
    <t>Городская станция юных туристов</t>
  </si>
  <si>
    <t>Дюмина Александра Викторовна</t>
  </si>
  <si>
    <t>Билая Наталья Андреевна</t>
  </si>
  <si>
    <t>Булавинова Вера, Унтилова Анастасия, Филимонов Иван, Меличева Алина, Фёдорова Зоя, Макарова Алиса, Буй Павел, Бондаренко Глеб, Орлов Владимир, Смирнова Вероника, Михайленко Илья, Рябова Любава, Горбачёва Анна, Гордиенко Анна, Перцовский Марк, Ефименко Екатерина, Арзуманьян София, Бурунсузян Микаэл</t>
  </si>
  <si>
    <t>ГорСютур</t>
  </si>
  <si>
    <t>Мишакин Вадим, Богданов Кирилл, Соболев Владимир, Ткаченко Вероника, Цемиринова Феона, Щульц Наталья, Чайка Вадим, Соколов Карим</t>
  </si>
  <si>
    <t>Кухно Александр Сергеевич</t>
  </si>
  <si>
    <t>Бельды Алена, Бельды Анастасия, Беляков Влад, Дорошев Кирилл, Дорошев Максим, Дорошева Вера, Дорошева Любовь, Курдина Василиса, Лезняк Даниил, Фефелова Оксана</t>
  </si>
  <si>
    <t>ДДТ Красносельского района</t>
  </si>
  <si>
    <t>Ярмончик Георгий Сергеевич</t>
  </si>
  <si>
    <t>Поляков Влад, Крутов Иван, Брянцева Алиса, Ловренюк Антон, Коваленко Тихон, Стародубцев Артем, Соколов Артем, Смирнова Ксения</t>
  </si>
  <si>
    <t>ГБУДО ДДТ "Фонтанка 32"</t>
  </si>
  <si>
    <t>Смирнова Ольга Викторовна</t>
  </si>
  <si>
    <t>КП 7 Брод (болото)</t>
  </si>
  <si>
    <t>КП 14 Брод (река)</t>
  </si>
  <si>
    <t>КП 13 Поляна заданий</t>
  </si>
  <si>
    <t>Кол-во штрафов на 1 участника</t>
  </si>
  <si>
    <t>Мишакин Вадим, Богданов Кирилл, Соболев Владимир, Терещенко Александр, Цемиринова Феона, Щульц Наталья, Чайка Вадим</t>
  </si>
  <si>
    <t>Семенов Вячеслав</t>
  </si>
  <si>
    <t>Поляков Влад, Крутов Иван, Ловренюк Антон, Коваленко Тихон, Стародубцев Артем, Смирнова Ксения</t>
  </si>
  <si>
    <t>Астафьев Сева, Астафьев Слава, Бутор Артем, Вавилов Егор, Жилкин Артем, Рыкачев Максим, Сальников Василий, Смирнова София, Егорова Елизавета, Афанасьева Алиса, Залесова Анна, Опутников Алексей, Тихомиров Артем</t>
  </si>
  <si>
    <t>Мыльников Леонид, Калекина Алиса, Корбин Александр, Малков Глеб, Котькова Ульяна, Гордиенко Ирина, Беляева Дарья, Жданов Вадим, Михайлова Анжелика, Коробкина Анна</t>
  </si>
  <si>
    <t>Федорченко Александр , Пятышев Дмитрий, Васильев Данил ,  Мугаллимов Эльдар, Лищинская Анастасия, Щебров Александр, Котов Егор , Аксеновская Кира</t>
  </si>
  <si>
    <t>Губина София,  Данилевич Александра, Рыкунов Владислав, Соколова Елизавета, Трофимова Маргарита, Комарцев Михаил</t>
  </si>
  <si>
    <t>Федоров Михаил, Афанасьев Вадим, Афанасьев Стас, Федоров Алексей, Орлов Павел, Румянцева Ольга, Спирин Сергей, Севастьянов Ярослав, Горбунов Михаил, Помазков Матвей</t>
  </si>
  <si>
    <t>Андреев Владимир, Быков Павел, Ганов Василий, Липатова Варвара, Мячина Ксения, Прокофьев Родион</t>
  </si>
  <si>
    <t>Белов Михаил, Герасимов Иван, Кулешова Алиса, Куличик Дмитрий, Пономарев Владимир, Тихонов Илья</t>
  </si>
  <si>
    <t>Степнов Павел Владиславович</t>
  </si>
  <si>
    <t>Якимович Максим, Абрамов Василий, Логинов Даниил, Корнилова Алина, Зубанова Мария, Бардынин Дмитрий, Степнова Диана</t>
  </si>
  <si>
    <t>Шамсутдинов Юрий, Сидорова Василиса, Сотников Владимир, Демин Владислав, Мальчук Иосиф, , Ерохина Диана, Веркеева Вероника, Бедарева Рамира, Маркина Майя, Денисов Артем, Никандров Федор</t>
  </si>
  <si>
    <t>Миша Орлов, Зельгер Татьяна, Крылов Сергей, Климова Мария, Левитский Михаил, Тушин Дмитрий, Шешкель Софья, Платонов Яросвет,Орлов Алексей,  Хохрина Ксения, Кравченко Арина</t>
  </si>
  <si>
    <t>Бекренев Георгий, Григорьев Егор, Куликов Владимир, Курганская Мария, Скепко Илья, Петрова Зоя, Пашков Иван, Королев Тимофей, Колесникова Полина</t>
  </si>
  <si>
    <t>вк</t>
  </si>
  <si>
    <t xml:space="preserve">А.Х. Партамян </t>
  </si>
  <si>
    <t>________________</t>
  </si>
  <si>
    <t xml:space="preserve">15-16 мая 2021 года                                                                                                                                                                                     </t>
  </si>
  <si>
    <t>Городские соревнования на пешеходном контрольном туристском маршруте</t>
  </si>
  <si>
    <t>ГБУ ДО ДДТ Красносельского района</t>
  </si>
  <si>
    <t>ГБУ ДО ДЮЦ "Петергоф"</t>
  </si>
  <si>
    <t>ГБУ ДО ДДЮТ Фрунзенского района</t>
  </si>
  <si>
    <t>ПРОТОКОЛ ПРЕДВАРИТЕЛЬНЫХ РЕЗУЛЬТАТОВ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</si>
</sst>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sz val="11"/>
      <color theme="1"/>
      <name val="Cambria"/>
      <family val="1"/>
      <charset val="204"/>
      <scheme val="major"/>
    </font>
    <font>
      <b/>
      <sz val="14"/>
      <color theme="1"/>
      <name val="Cambria"/>
      <family val="1"/>
      <charset val="204"/>
      <scheme val="major"/>
    </font>
    <font>
      <b/>
      <sz val="12"/>
      <color theme="1"/>
      <name val="Cambria"/>
      <family val="1"/>
      <charset val="204"/>
      <scheme val="major"/>
    </font>
    <font>
      <sz val="11"/>
      <color theme="1"/>
      <name val="Times New Roman"/>
      <family val="1"/>
      <charset val="204"/>
    </font>
    <font>
      <sz val="12"/>
      <color theme="1"/>
      <name val="Cambria"/>
      <family val="1"/>
      <charset val="204"/>
      <scheme val="major"/>
    </font>
    <font>
      <sz val="11"/>
      <name val="Calibri"/>
      <family val="2"/>
      <charset val="204"/>
      <scheme val="minor"/>
    </font>
    <font>
      <sz val="8"/>
      <color theme="1"/>
      <name val="Cambria"/>
      <family val="1"/>
      <charset val="204"/>
      <scheme val="major"/>
    </font>
    <font>
      <b/>
      <sz val="11"/>
      <color theme="1"/>
      <name val="Calibri"/>
      <family val="2"/>
      <charset val="204"/>
      <scheme val="minor"/>
    </font>
    <font>
      <b/>
      <sz val="12"/>
      <color theme="1"/>
      <name val="Calibri"/>
      <family val="2"/>
      <charset val="204"/>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s>
  <cellStyleXfs count="1">
    <xf numFmtId="0" fontId="0" fillId="0" borderId="0"/>
  </cellStyleXfs>
  <cellXfs count="72">
    <xf numFmtId="0" fontId="0" fillId="0" borderId="0" xfId="0"/>
    <xf numFmtId="0" fontId="1" fillId="0" borderId="0" xfId="0" applyFont="1" applyAlignment="1">
      <alignment horizontal="center" vertical="center" wrapText="1"/>
    </xf>
    <xf numFmtId="0" fontId="1" fillId="0" borderId="0" xfId="0" applyFont="1"/>
    <xf numFmtId="0" fontId="1" fillId="0" borderId="0" xfId="0" applyFont="1" applyAlignment="1">
      <alignment vertical="center" wrapText="1"/>
    </xf>
    <xf numFmtId="0" fontId="1" fillId="0" borderId="0" xfId="0" applyFont="1" applyFill="1"/>
    <xf numFmtId="0" fontId="1" fillId="0" borderId="0" xfId="0" applyFont="1" applyAlignment="1">
      <alignment horizontal="left" vertical="center" wrapText="1"/>
    </xf>
    <xf numFmtId="0" fontId="4" fillId="0" borderId="0" xfId="0" applyFont="1"/>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Alignment="1">
      <alignment horizontal="left" vertical="center" wrapText="1"/>
    </xf>
    <xf numFmtId="0" fontId="5" fillId="0" borderId="0" xfId="0" applyFont="1" applyBorder="1" applyAlignment="1">
      <alignment horizontal="center" vertical="center" wrapText="1"/>
    </xf>
    <xf numFmtId="0" fontId="6" fillId="0" borderId="2" xfId="0" applyFont="1" applyFill="1" applyBorder="1" applyAlignment="1">
      <alignment horizontal="center" vertical="center" wrapText="1"/>
    </xf>
    <xf numFmtId="20" fontId="1"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Alignment="1">
      <alignment horizontal="left"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xf>
    <xf numFmtId="0" fontId="1" fillId="0" borderId="0" xfId="0" applyFont="1" applyFill="1" applyBorder="1"/>
    <xf numFmtId="1" fontId="3" fillId="0" borderId="0" xfId="0" applyNumberFormat="1" applyFont="1" applyFill="1" applyBorder="1" applyAlignment="1">
      <alignment horizontal="right" vertical="center"/>
    </xf>
    <xf numFmtId="0" fontId="3" fillId="0" borderId="0" xfId="0" applyFont="1" applyBorder="1" applyAlignment="1">
      <alignment vertical="center" wrapText="1"/>
    </xf>
    <xf numFmtId="0" fontId="5" fillId="0" borderId="0" xfId="0" applyFont="1"/>
    <xf numFmtId="0" fontId="3" fillId="0" borderId="0" xfId="0" applyFont="1" applyFill="1" applyAlignment="1">
      <alignment horizontal="right" vertical="center"/>
    </xf>
    <xf numFmtId="0" fontId="5" fillId="0" borderId="0" xfId="0" applyFont="1" applyBorder="1" applyAlignment="1">
      <alignment horizontal="center" vertical="center" wrapText="1"/>
    </xf>
    <xf numFmtId="0" fontId="0" fillId="0" borderId="2" xfId="0" applyFont="1" applyFill="1" applyBorder="1" applyAlignment="1">
      <alignment horizontal="left" vertical="center" wrapText="1"/>
    </xf>
    <xf numFmtId="20" fontId="1" fillId="0" borderId="0" xfId="0" applyNumberFormat="1" applyFont="1"/>
    <xf numFmtId="0" fontId="1" fillId="0" borderId="0" xfId="0" applyFont="1" applyAlignment="1">
      <alignment horizontal="left" vertical="center" wrapText="1"/>
    </xf>
    <xf numFmtId="0" fontId="1" fillId="0" borderId="0" xfId="0" applyFont="1" applyAlignment="1">
      <alignment horizontal="right"/>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xf numFmtId="0" fontId="0"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2" borderId="4" xfId="0" applyFont="1" applyFill="1" applyBorder="1" applyAlignment="1">
      <alignment horizontal="center" vertical="center" textRotation="90" wrapText="1"/>
    </xf>
    <xf numFmtId="0" fontId="0" fillId="2" borderId="1" xfId="0" applyFont="1" applyFill="1" applyBorder="1" applyAlignment="1">
      <alignment horizontal="center" vertical="center" textRotation="90" wrapText="1"/>
    </xf>
    <xf numFmtId="0" fontId="0" fillId="2" borderId="1" xfId="0" applyFont="1" applyFill="1" applyBorder="1" applyAlignment="1">
      <alignment horizontal="center" vertical="center" textRotation="90"/>
    </xf>
    <xf numFmtId="0" fontId="0" fillId="0" borderId="2" xfId="0" applyFont="1" applyBorder="1" applyAlignment="1">
      <alignment horizontal="center" vertical="center" wrapText="1"/>
    </xf>
    <xf numFmtId="20" fontId="0" fillId="0" borderId="3"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xf>
    <xf numFmtId="1" fontId="0" fillId="0" borderId="3" xfId="0" applyNumberFormat="1" applyFont="1" applyFill="1" applyBorder="1" applyAlignment="1">
      <alignment horizontal="center" vertical="center" wrapText="1"/>
    </xf>
    <xf numFmtId="2" fontId="0" fillId="0" borderId="6" xfId="0" applyNumberFormat="1" applyFont="1" applyFill="1" applyBorder="1" applyAlignment="1">
      <alignment horizontal="center" vertical="center"/>
    </xf>
    <xf numFmtId="20" fontId="0" fillId="0" borderId="2" xfId="0" applyNumberFormat="1" applyFont="1" applyFill="1" applyBorder="1" applyAlignment="1">
      <alignment horizontal="center" vertical="center" wrapText="1"/>
    </xf>
    <xf numFmtId="20" fontId="0" fillId="0" borderId="2"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left" vertical="center" wrapText="1"/>
    </xf>
    <xf numFmtId="20" fontId="0" fillId="3" borderId="3" xfId="0" applyNumberFormat="1" applyFont="1" applyFill="1" applyBorder="1" applyAlignment="1">
      <alignment horizontal="center" vertical="center" wrapText="1"/>
    </xf>
    <xf numFmtId="1" fontId="0" fillId="3" borderId="3" xfId="0" applyNumberFormat="1" applyFont="1" applyFill="1" applyBorder="1" applyAlignment="1">
      <alignment horizontal="center" vertical="center"/>
    </xf>
    <xf numFmtId="1" fontId="0" fillId="3" borderId="3" xfId="0" applyNumberFormat="1" applyFont="1" applyFill="1" applyBorder="1" applyAlignment="1">
      <alignment horizontal="center" vertical="center" wrapText="1"/>
    </xf>
    <xf numFmtId="20" fontId="0" fillId="3" borderId="2" xfId="0" applyNumberFormat="1" applyFont="1" applyFill="1" applyBorder="1" applyAlignment="1">
      <alignment horizontal="center" vertical="center"/>
    </xf>
    <xf numFmtId="2" fontId="0" fillId="3" borderId="6" xfId="0" applyNumberFormat="1" applyFont="1" applyFill="1" applyBorder="1" applyAlignment="1">
      <alignment horizontal="center" vertical="center"/>
    </xf>
    <xf numFmtId="20" fontId="0" fillId="0" borderId="3"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3" fillId="3" borderId="0" xfId="0" applyFont="1" applyFill="1" applyAlignment="1">
      <alignment horizontal="left" vertical="center"/>
    </xf>
    <xf numFmtId="0" fontId="0" fillId="2" borderId="7" xfId="0" applyFont="1" applyFill="1" applyBorder="1" applyAlignment="1">
      <alignment horizontal="center" vertical="center" textRotation="90" wrapText="1"/>
    </xf>
    <xf numFmtId="1" fontId="8" fillId="4" borderId="2" xfId="0" applyNumberFormat="1" applyFont="1" applyFill="1" applyBorder="1" applyAlignment="1">
      <alignment horizontal="center" vertical="center" wrapText="1"/>
    </xf>
    <xf numFmtId="1" fontId="9" fillId="4" borderId="2"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Border="1" applyAlignment="1">
      <alignment horizontal="center" vertical="center" wrapText="1"/>
    </xf>
    <xf numFmtId="0" fontId="2" fillId="3" borderId="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3"/>
  <sheetViews>
    <sheetView tabSelected="1" zoomScaleNormal="100" workbookViewId="0">
      <pane xSplit="1" topLeftCell="B1" activePane="topRight" state="frozen"/>
      <selection pane="topRight" activeCell="A7" sqref="A7:AG7"/>
    </sheetView>
  </sheetViews>
  <sheetFormatPr defaultColWidth="9.140625" defaultRowHeight="14.25" x14ac:dyDescent="0.2"/>
  <cols>
    <col min="1" max="1" width="5.5703125" style="1" customWidth="1"/>
    <col min="2" max="2" width="17.42578125" style="5" customWidth="1"/>
    <col min="3" max="3" width="14.28515625" style="1" customWidth="1"/>
    <col min="4" max="4" width="15.5703125" style="1" customWidth="1"/>
    <col min="5" max="5" width="5.140625" style="1" bestFit="1" customWidth="1"/>
    <col min="6" max="6" width="5.5703125" style="1" customWidth="1"/>
    <col min="7" max="7" width="35.42578125" style="2" customWidth="1"/>
    <col min="8" max="8" width="8" style="2" customWidth="1"/>
    <col min="9" max="9" width="4.7109375" style="2" customWidth="1"/>
    <col min="10" max="11" width="3.140625" style="2" customWidth="1"/>
    <col min="12" max="12" width="4.7109375" style="2" customWidth="1"/>
    <col min="13" max="13" width="4" style="2" customWidth="1"/>
    <col min="14" max="14" width="3.140625" style="2" customWidth="1"/>
    <col min="15" max="17" width="3.42578125" style="2" customWidth="1"/>
    <col min="18" max="18" width="6" style="2" customWidth="1"/>
    <col min="19" max="19" width="5.5703125" style="2" customWidth="1"/>
    <col min="20" max="20" width="5.85546875" style="2" customWidth="1"/>
    <col min="21" max="22" width="3.28515625" style="2" customWidth="1"/>
    <col min="23" max="23" width="3.7109375" style="2" customWidth="1"/>
    <col min="24" max="24" width="4.42578125" style="2" bestFit="1" customWidth="1"/>
    <col min="25" max="26" width="3.7109375" style="2" bestFit="1" customWidth="1"/>
    <col min="27" max="27" width="3.5703125" style="2" bestFit="1" customWidth="1"/>
    <col min="28" max="28" width="3.7109375" style="2" bestFit="1" customWidth="1"/>
    <col min="29" max="29" width="7.85546875" style="2" customWidth="1"/>
    <col min="30" max="30" width="5" style="2" customWidth="1"/>
    <col min="31" max="31" width="6.140625" style="2" customWidth="1"/>
    <col min="32" max="32" width="7.5703125" style="2" customWidth="1"/>
    <col min="33" max="33" width="4.28515625" style="2" customWidth="1"/>
    <col min="34" max="16384" width="9.140625" style="2"/>
  </cols>
  <sheetData>
    <row r="1" spans="1:36" s="6" customFormat="1" ht="15" customHeight="1" x14ac:dyDescent="0.25">
      <c r="A1" s="67" t="s">
        <v>11</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row>
    <row r="2" spans="1:36" s="6" customFormat="1" ht="15" customHeight="1" x14ac:dyDescent="0.25">
      <c r="A2" s="67" t="s">
        <v>12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6" s="6" customFormat="1" ht="15" customHeight="1" x14ac:dyDescent="0.25">
      <c r="A3" s="67" t="s">
        <v>13</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36" s="6" customFormat="1" ht="5.45" customHeight="1" x14ac:dyDescent="0.25">
      <c r="A4" s="7"/>
      <c r="B4" s="7"/>
      <c r="C4" s="7"/>
      <c r="D4" s="13"/>
      <c r="E4" s="7"/>
      <c r="F4" s="7"/>
      <c r="G4" s="7"/>
      <c r="H4" s="7"/>
      <c r="I4" s="7"/>
      <c r="J4" s="10"/>
      <c r="K4" s="29"/>
      <c r="L4" s="29"/>
      <c r="M4" s="29"/>
      <c r="N4" s="29"/>
      <c r="O4" s="29"/>
      <c r="P4" s="34"/>
      <c r="Q4" s="7"/>
      <c r="R4" s="13"/>
      <c r="S4" s="13"/>
      <c r="T4" s="7"/>
      <c r="U4" s="7"/>
      <c r="V4" s="34"/>
      <c r="W4" s="7"/>
      <c r="X4" s="29"/>
      <c r="Y4" s="29"/>
      <c r="Z4" s="29"/>
      <c r="AA4" s="10"/>
      <c r="AB4" s="7"/>
      <c r="AC4" s="7"/>
      <c r="AD4" s="8"/>
      <c r="AE4" s="7"/>
      <c r="AF4" s="35"/>
      <c r="AG4" s="7"/>
    </row>
    <row r="5" spans="1:36" ht="16.5" customHeight="1" x14ac:dyDescent="0.2">
      <c r="A5" s="68" t="s">
        <v>154</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row>
    <row r="6" spans="1:36" ht="4.5"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row>
    <row r="7" spans="1:36" ht="18" x14ac:dyDescent="0.2">
      <c r="A7" s="71" t="s">
        <v>158</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row>
    <row r="8" spans="1:36" s="27" customFormat="1" ht="15.6" customHeight="1" thickBot="1" x14ac:dyDescent="0.3">
      <c r="A8" s="63" t="s">
        <v>153</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G8" s="28" t="s">
        <v>22</v>
      </c>
    </row>
    <row r="9" spans="1:36" s="1" customFormat="1" ht="157.5" customHeight="1" thickBot="1" x14ac:dyDescent="0.3">
      <c r="A9" s="60" t="s">
        <v>3</v>
      </c>
      <c r="B9" s="60" t="s">
        <v>0</v>
      </c>
      <c r="C9" s="60" t="s">
        <v>1</v>
      </c>
      <c r="D9" s="60" t="s">
        <v>37</v>
      </c>
      <c r="E9" s="60" t="s">
        <v>2</v>
      </c>
      <c r="F9" s="60" t="s">
        <v>4</v>
      </c>
      <c r="G9" s="60" t="s">
        <v>5</v>
      </c>
      <c r="H9" s="41" t="s">
        <v>29</v>
      </c>
      <c r="I9" s="42" t="s">
        <v>6</v>
      </c>
      <c r="J9" s="42" t="s">
        <v>49</v>
      </c>
      <c r="K9" s="42" t="s">
        <v>50</v>
      </c>
      <c r="L9" s="42" t="s">
        <v>51</v>
      </c>
      <c r="M9" s="42" t="s">
        <v>52</v>
      </c>
      <c r="N9" s="42" t="s">
        <v>53</v>
      </c>
      <c r="O9" s="42" t="s">
        <v>46</v>
      </c>
      <c r="P9" s="42" t="s">
        <v>131</v>
      </c>
      <c r="Q9" s="42" t="s">
        <v>54</v>
      </c>
      <c r="R9" s="42" t="s">
        <v>28</v>
      </c>
      <c r="S9" s="42" t="s">
        <v>41</v>
      </c>
      <c r="T9" s="41" t="s">
        <v>30</v>
      </c>
      <c r="U9" s="43" t="s">
        <v>55</v>
      </c>
      <c r="V9" s="42" t="s">
        <v>56</v>
      </c>
      <c r="W9" s="42" t="s">
        <v>57</v>
      </c>
      <c r="X9" s="42" t="s">
        <v>58</v>
      </c>
      <c r="Y9" s="42" t="s">
        <v>133</v>
      </c>
      <c r="Z9" s="42" t="s">
        <v>132</v>
      </c>
      <c r="AA9" s="42" t="s">
        <v>59</v>
      </c>
      <c r="AB9" s="42" t="s">
        <v>60</v>
      </c>
      <c r="AC9" s="42" t="s">
        <v>31</v>
      </c>
      <c r="AD9" s="42" t="s">
        <v>42</v>
      </c>
      <c r="AE9" s="42" t="s">
        <v>36</v>
      </c>
      <c r="AF9" s="42" t="s">
        <v>134</v>
      </c>
      <c r="AG9" s="64" t="s">
        <v>7</v>
      </c>
      <c r="AH9" s="44" t="s">
        <v>32</v>
      </c>
      <c r="AI9" s="44" t="s">
        <v>33</v>
      </c>
    </row>
    <row r="10" spans="1:36" ht="76.5" customHeight="1" x14ac:dyDescent="0.2">
      <c r="A10" s="11" t="s">
        <v>27</v>
      </c>
      <c r="B10" s="30" t="s">
        <v>129</v>
      </c>
      <c r="C10" s="15" t="s">
        <v>130</v>
      </c>
      <c r="D10" s="37" t="s">
        <v>145</v>
      </c>
      <c r="E10" s="15">
        <v>7</v>
      </c>
      <c r="F10" s="15">
        <v>2</v>
      </c>
      <c r="G10" s="37" t="s">
        <v>146</v>
      </c>
      <c r="H10" s="45">
        <v>0.51041666666666663</v>
      </c>
      <c r="I10" s="46">
        <v>0</v>
      </c>
      <c r="J10" s="46">
        <v>0</v>
      </c>
      <c r="K10" s="46">
        <v>0</v>
      </c>
      <c r="L10" s="46">
        <v>3</v>
      </c>
      <c r="M10" s="46">
        <v>0</v>
      </c>
      <c r="N10" s="46">
        <v>0</v>
      </c>
      <c r="O10" s="46">
        <v>0</v>
      </c>
      <c r="P10" s="46">
        <v>1</v>
      </c>
      <c r="Q10" s="46">
        <v>0</v>
      </c>
      <c r="R10" s="45">
        <v>0.68472222222222223</v>
      </c>
      <c r="S10" s="45">
        <f t="shared" ref="S10:S22" si="0">R10-H10-AH10</f>
        <v>0.1743055555555556</v>
      </c>
      <c r="T10" s="45">
        <v>0.39583333333333331</v>
      </c>
      <c r="U10" s="47">
        <v>0</v>
      </c>
      <c r="V10" s="47">
        <v>12</v>
      </c>
      <c r="W10" s="47">
        <v>0</v>
      </c>
      <c r="X10" s="47">
        <v>0</v>
      </c>
      <c r="Y10" s="47">
        <v>3</v>
      </c>
      <c r="Z10" s="47">
        <v>0</v>
      </c>
      <c r="AA10" s="47">
        <v>0</v>
      </c>
      <c r="AB10" s="47">
        <v>0</v>
      </c>
      <c r="AC10" s="45">
        <v>0.55555555555555558</v>
      </c>
      <c r="AD10" s="45">
        <f t="shared" ref="AD10:AD22" si="1">AC10-T10-AI10</f>
        <v>0.14722222222222225</v>
      </c>
      <c r="AE10" s="46">
        <f t="shared" ref="AE10:AE22" si="2">I10+J10+K10+L10+M10+N10+O10+P10+Q10+U10+V10+W10+X10+Y10+Z10+AA10+AB10</f>
        <v>19</v>
      </c>
      <c r="AF10" s="48">
        <f t="shared" ref="AF10:AF22" si="3">AE10/(E10+F10)</f>
        <v>2.1111111111111112</v>
      </c>
      <c r="AG10" s="65">
        <v>1</v>
      </c>
      <c r="AH10" s="49"/>
      <c r="AI10" s="50">
        <v>1.2499999999999999E-2</v>
      </c>
    </row>
    <row r="11" spans="1:36" ht="90" x14ac:dyDescent="0.2">
      <c r="A11" s="11" t="s">
        <v>25</v>
      </c>
      <c r="B11" s="30" t="s">
        <v>47</v>
      </c>
      <c r="C11" s="16" t="s">
        <v>64</v>
      </c>
      <c r="D11" s="38"/>
      <c r="E11" s="16">
        <v>11</v>
      </c>
      <c r="F11" s="16">
        <v>1</v>
      </c>
      <c r="G11" s="40" t="s">
        <v>147</v>
      </c>
      <c r="H11" s="45">
        <v>0.51736111111111205</v>
      </c>
      <c r="I11" s="46">
        <v>0</v>
      </c>
      <c r="J11" s="46">
        <v>0</v>
      </c>
      <c r="K11" s="46">
        <v>0</v>
      </c>
      <c r="L11" s="46">
        <v>6</v>
      </c>
      <c r="M11" s="46">
        <v>0</v>
      </c>
      <c r="N11" s="46">
        <v>0</v>
      </c>
      <c r="O11" s="46">
        <v>0</v>
      </c>
      <c r="P11" s="46">
        <v>0</v>
      </c>
      <c r="Q11" s="46">
        <v>2</v>
      </c>
      <c r="R11" s="45">
        <v>0.69236111111111109</v>
      </c>
      <c r="S11" s="45">
        <f t="shared" si="0"/>
        <v>0.17499999999999905</v>
      </c>
      <c r="T11" s="45">
        <v>0.4513888888888889</v>
      </c>
      <c r="U11" s="47">
        <v>0</v>
      </c>
      <c r="V11" s="47">
        <v>9</v>
      </c>
      <c r="W11" s="47">
        <v>0</v>
      </c>
      <c r="X11" s="47">
        <v>0</v>
      </c>
      <c r="Y11" s="47">
        <v>6</v>
      </c>
      <c r="Z11" s="47">
        <v>3</v>
      </c>
      <c r="AA11" s="47">
        <v>0</v>
      </c>
      <c r="AB11" s="47">
        <v>0</v>
      </c>
      <c r="AC11" s="50">
        <v>0.63402777777777775</v>
      </c>
      <c r="AD11" s="45">
        <f t="shared" si="1"/>
        <v>0.17638888888888885</v>
      </c>
      <c r="AE11" s="46">
        <f t="shared" si="2"/>
        <v>26</v>
      </c>
      <c r="AF11" s="48">
        <f t="shared" si="3"/>
        <v>2.1666666666666665</v>
      </c>
      <c r="AG11" s="65">
        <v>2</v>
      </c>
      <c r="AH11" s="49"/>
      <c r="AI11" s="50">
        <v>6.2499999999999995E-3</v>
      </c>
    </row>
    <row r="12" spans="1:36" ht="90" x14ac:dyDescent="0.2">
      <c r="A12" s="11" t="s">
        <v>24</v>
      </c>
      <c r="B12" s="30" t="s">
        <v>93</v>
      </c>
      <c r="C12" s="16" t="s">
        <v>94</v>
      </c>
      <c r="D12" s="38" t="s">
        <v>95</v>
      </c>
      <c r="E12" s="16">
        <v>11</v>
      </c>
      <c r="F12" s="16">
        <v>2</v>
      </c>
      <c r="G12" s="40" t="s">
        <v>148</v>
      </c>
      <c r="H12" s="45">
        <v>0.54861111111111105</v>
      </c>
      <c r="I12" s="46">
        <v>3</v>
      </c>
      <c r="J12" s="46">
        <v>0</v>
      </c>
      <c r="K12" s="46">
        <v>0</v>
      </c>
      <c r="L12" s="46">
        <v>6</v>
      </c>
      <c r="M12" s="46">
        <v>0</v>
      </c>
      <c r="N12" s="46">
        <v>0</v>
      </c>
      <c r="O12" s="46">
        <v>0</v>
      </c>
      <c r="P12" s="46">
        <v>6</v>
      </c>
      <c r="Q12" s="46">
        <v>1</v>
      </c>
      <c r="R12" s="45">
        <v>0.72499999999999998</v>
      </c>
      <c r="S12" s="45">
        <f t="shared" si="0"/>
        <v>0.17638888888888893</v>
      </c>
      <c r="T12" s="45">
        <v>0.45833333333333331</v>
      </c>
      <c r="U12" s="47">
        <v>0</v>
      </c>
      <c r="V12" s="47">
        <v>6</v>
      </c>
      <c r="W12" s="47">
        <v>0</v>
      </c>
      <c r="X12" s="47">
        <v>0</v>
      </c>
      <c r="Y12" s="47">
        <v>3</v>
      </c>
      <c r="Z12" s="47">
        <v>6</v>
      </c>
      <c r="AA12" s="47">
        <v>0</v>
      </c>
      <c r="AB12" s="47">
        <v>0</v>
      </c>
      <c r="AC12" s="50">
        <v>0.6381944444444444</v>
      </c>
      <c r="AD12" s="45">
        <f t="shared" si="1"/>
        <v>0.16874999999999998</v>
      </c>
      <c r="AE12" s="46">
        <f t="shared" si="2"/>
        <v>31</v>
      </c>
      <c r="AF12" s="48">
        <f t="shared" si="3"/>
        <v>2.3846153846153846</v>
      </c>
      <c r="AG12" s="65">
        <v>3</v>
      </c>
      <c r="AH12" s="49"/>
      <c r="AI12" s="50">
        <v>1.1111111111111112E-2</v>
      </c>
    </row>
    <row r="13" spans="1:36" ht="105" x14ac:dyDescent="0.2">
      <c r="A13" s="11" t="s">
        <v>16</v>
      </c>
      <c r="B13" s="30" t="s">
        <v>47</v>
      </c>
      <c r="C13" s="16" t="s">
        <v>103</v>
      </c>
      <c r="D13" s="38" t="s">
        <v>104</v>
      </c>
      <c r="E13" s="16">
        <v>13</v>
      </c>
      <c r="F13" s="16">
        <v>2</v>
      </c>
      <c r="G13" s="38" t="s">
        <v>138</v>
      </c>
      <c r="H13" s="45">
        <v>0.45486111111111099</v>
      </c>
      <c r="I13" s="51">
        <v>0</v>
      </c>
      <c r="J13" s="46">
        <v>0</v>
      </c>
      <c r="K13" s="46">
        <v>0</v>
      </c>
      <c r="L13" s="46">
        <v>24</v>
      </c>
      <c r="M13" s="46">
        <v>0</v>
      </c>
      <c r="N13" s="46">
        <v>0</v>
      </c>
      <c r="O13" s="46">
        <v>6</v>
      </c>
      <c r="P13" s="46">
        <v>3</v>
      </c>
      <c r="Q13" s="46">
        <v>1</v>
      </c>
      <c r="R13" s="45">
        <v>0.65625</v>
      </c>
      <c r="S13" s="45">
        <f t="shared" si="0"/>
        <v>0.20138888888888901</v>
      </c>
      <c r="T13" s="45">
        <v>0.43055555555555558</v>
      </c>
      <c r="U13" s="47">
        <v>0</v>
      </c>
      <c r="V13" s="47">
        <v>6</v>
      </c>
      <c r="W13" s="47">
        <v>0</v>
      </c>
      <c r="X13" s="47">
        <v>0</v>
      </c>
      <c r="Y13" s="47">
        <v>3</v>
      </c>
      <c r="Z13" s="47">
        <v>0</v>
      </c>
      <c r="AA13" s="47">
        <v>0</v>
      </c>
      <c r="AB13" s="47">
        <v>0</v>
      </c>
      <c r="AC13" s="50">
        <v>0.6</v>
      </c>
      <c r="AD13" s="45">
        <f t="shared" si="1"/>
        <v>0.15694444444444439</v>
      </c>
      <c r="AE13" s="46">
        <f t="shared" si="2"/>
        <v>43</v>
      </c>
      <c r="AF13" s="48">
        <f t="shared" si="3"/>
        <v>2.8666666666666667</v>
      </c>
      <c r="AG13" s="65">
        <v>4</v>
      </c>
      <c r="AH13" s="49"/>
      <c r="AI13" s="50">
        <v>1.2499999999999999E-2</v>
      </c>
    </row>
    <row r="14" spans="1:36" ht="60" x14ac:dyDescent="0.2">
      <c r="A14" s="11" t="s">
        <v>18</v>
      </c>
      <c r="B14" s="30" t="s">
        <v>129</v>
      </c>
      <c r="C14" s="16" t="s">
        <v>83</v>
      </c>
      <c r="D14" s="38" t="s">
        <v>84</v>
      </c>
      <c r="E14" s="16">
        <v>6</v>
      </c>
      <c r="F14" s="16">
        <v>2</v>
      </c>
      <c r="G14" s="38" t="s">
        <v>141</v>
      </c>
      <c r="H14" s="45">
        <v>0.47569444444444497</v>
      </c>
      <c r="I14" s="46">
        <v>0</v>
      </c>
      <c r="J14" s="46">
        <v>0</v>
      </c>
      <c r="K14" s="46">
        <v>0</v>
      </c>
      <c r="L14" s="46">
        <v>9</v>
      </c>
      <c r="M14" s="46">
        <v>0</v>
      </c>
      <c r="N14" s="46">
        <v>0</v>
      </c>
      <c r="O14" s="46">
        <v>3</v>
      </c>
      <c r="P14" s="46">
        <v>3</v>
      </c>
      <c r="Q14" s="46">
        <v>5</v>
      </c>
      <c r="R14" s="45">
        <v>0.6743055555555556</v>
      </c>
      <c r="S14" s="45">
        <f t="shared" si="0"/>
        <v>0.19583333333333286</v>
      </c>
      <c r="T14" s="45">
        <v>0.40277777777777773</v>
      </c>
      <c r="U14" s="47">
        <v>0</v>
      </c>
      <c r="V14" s="47">
        <v>3</v>
      </c>
      <c r="W14" s="47">
        <v>0</v>
      </c>
      <c r="X14" s="47">
        <v>0</v>
      </c>
      <c r="Y14" s="47">
        <v>0</v>
      </c>
      <c r="Z14" s="47">
        <v>0</v>
      </c>
      <c r="AA14" s="47">
        <v>0</v>
      </c>
      <c r="AB14" s="47">
        <v>0</v>
      </c>
      <c r="AC14" s="50">
        <v>0.57916666666666672</v>
      </c>
      <c r="AD14" s="45">
        <f t="shared" si="1"/>
        <v>0.15972222222222232</v>
      </c>
      <c r="AE14" s="46">
        <f t="shared" si="2"/>
        <v>23</v>
      </c>
      <c r="AF14" s="48">
        <f t="shared" si="3"/>
        <v>2.875</v>
      </c>
      <c r="AG14" s="65">
        <v>5</v>
      </c>
      <c r="AH14" s="49">
        <v>2.7777777777777779E-3</v>
      </c>
      <c r="AI14" s="50">
        <v>1.6666666666666666E-2</v>
      </c>
    </row>
    <row r="15" spans="1:36" ht="60" x14ac:dyDescent="0.2">
      <c r="A15" s="11" t="s">
        <v>35</v>
      </c>
      <c r="B15" s="30" t="s">
        <v>157</v>
      </c>
      <c r="C15" s="16" t="s">
        <v>43</v>
      </c>
      <c r="D15" s="38"/>
      <c r="E15" s="16">
        <v>7</v>
      </c>
      <c r="F15" s="16">
        <v>1</v>
      </c>
      <c r="G15" s="38" t="s">
        <v>111</v>
      </c>
      <c r="H15" s="45">
        <v>0.44791666666666669</v>
      </c>
      <c r="I15" s="46">
        <v>0</v>
      </c>
      <c r="J15" s="46">
        <v>0</v>
      </c>
      <c r="K15" s="46">
        <v>0</v>
      </c>
      <c r="L15" s="46">
        <v>9</v>
      </c>
      <c r="M15" s="46">
        <v>0</v>
      </c>
      <c r="N15" s="46">
        <v>0</v>
      </c>
      <c r="O15" s="46">
        <v>0</v>
      </c>
      <c r="P15" s="46">
        <v>3</v>
      </c>
      <c r="Q15" s="46">
        <v>0</v>
      </c>
      <c r="R15" s="45">
        <v>0.6430555555555556</v>
      </c>
      <c r="S15" s="45">
        <f t="shared" si="0"/>
        <v>0.19513888888888892</v>
      </c>
      <c r="T15" s="45">
        <v>0.3888888888888889</v>
      </c>
      <c r="U15" s="47">
        <v>0</v>
      </c>
      <c r="V15" s="47">
        <v>6</v>
      </c>
      <c r="W15" s="47">
        <v>0</v>
      </c>
      <c r="X15" s="47">
        <v>0</v>
      </c>
      <c r="Y15" s="47">
        <v>6</v>
      </c>
      <c r="Z15" s="47">
        <v>0</v>
      </c>
      <c r="AA15" s="47">
        <v>0</v>
      </c>
      <c r="AB15" s="47">
        <v>0</v>
      </c>
      <c r="AC15" s="50">
        <v>0.54166666666666663</v>
      </c>
      <c r="AD15" s="45">
        <f t="shared" si="1"/>
        <v>0.15277777777777773</v>
      </c>
      <c r="AE15" s="46">
        <f t="shared" si="2"/>
        <v>24</v>
      </c>
      <c r="AF15" s="48">
        <f t="shared" si="3"/>
        <v>3</v>
      </c>
      <c r="AG15" s="65">
        <v>6</v>
      </c>
      <c r="AH15" s="49"/>
      <c r="AI15" s="52"/>
    </row>
    <row r="16" spans="1:36" ht="60" x14ac:dyDescent="0.2">
      <c r="A16" s="11" t="s">
        <v>40</v>
      </c>
      <c r="B16" s="30" t="s">
        <v>47</v>
      </c>
      <c r="C16" s="16" t="s">
        <v>61</v>
      </c>
      <c r="D16" s="38" t="s">
        <v>62</v>
      </c>
      <c r="E16" s="16">
        <v>7</v>
      </c>
      <c r="F16" s="16">
        <v>2</v>
      </c>
      <c r="G16" s="38" t="s">
        <v>135</v>
      </c>
      <c r="H16" s="45">
        <v>0.43402777777777773</v>
      </c>
      <c r="I16" s="46">
        <v>0</v>
      </c>
      <c r="J16" s="46">
        <v>0</v>
      </c>
      <c r="K16" s="46">
        <v>0</v>
      </c>
      <c r="L16" s="46">
        <v>12</v>
      </c>
      <c r="M16" s="46">
        <v>0</v>
      </c>
      <c r="N16" s="46">
        <v>0</v>
      </c>
      <c r="O16" s="46">
        <v>0</v>
      </c>
      <c r="P16" s="46">
        <v>0</v>
      </c>
      <c r="Q16" s="46">
        <v>2</v>
      </c>
      <c r="R16" s="45">
        <v>0.62986111111111109</v>
      </c>
      <c r="S16" s="45">
        <f t="shared" si="0"/>
        <v>0.19305555555555559</v>
      </c>
      <c r="T16" s="45">
        <v>0.4375</v>
      </c>
      <c r="U16" s="47">
        <v>0</v>
      </c>
      <c r="V16" s="47">
        <v>12</v>
      </c>
      <c r="W16" s="47">
        <v>0</v>
      </c>
      <c r="X16" s="47">
        <v>0</v>
      </c>
      <c r="Y16" s="47">
        <v>0</v>
      </c>
      <c r="Z16" s="47">
        <v>3</v>
      </c>
      <c r="AA16" s="47">
        <v>0</v>
      </c>
      <c r="AB16" s="47">
        <v>0</v>
      </c>
      <c r="AC16" s="50">
        <v>0.62291666666666667</v>
      </c>
      <c r="AD16" s="45">
        <f t="shared" si="1"/>
        <v>0.18194444444444446</v>
      </c>
      <c r="AE16" s="46">
        <f t="shared" si="2"/>
        <v>29</v>
      </c>
      <c r="AF16" s="48">
        <f t="shared" si="3"/>
        <v>3.2222222222222223</v>
      </c>
      <c r="AG16" s="65">
        <v>7</v>
      </c>
      <c r="AH16" s="49">
        <v>2.7777777777777779E-3</v>
      </c>
      <c r="AI16" s="50">
        <v>3.472222222222222E-3</v>
      </c>
      <c r="AJ16" s="31"/>
    </row>
    <row r="17" spans="1:36" ht="90" x14ac:dyDescent="0.2">
      <c r="A17" s="11" t="s">
        <v>20</v>
      </c>
      <c r="B17" s="30" t="s">
        <v>70</v>
      </c>
      <c r="C17" s="16" t="s">
        <v>71</v>
      </c>
      <c r="D17" s="38" t="s">
        <v>72</v>
      </c>
      <c r="E17" s="16">
        <v>10</v>
      </c>
      <c r="F17" s="16">
        <v>2</v>
      </c>
      <c r="G17" s="38" t="s">
        <v>142</v>
      </c>
      <c r="H17" s="45">
        <v>0.48263888888888901</v>
      </c>
      <c r="I17" s="46">
        <v>0</v>
      </c>
      <c r="J17" s="46">
        <v>0</v>
      </c>
      <c r="K17" s="46">
        <v>0</v>
      </c>
      <c r="L17" s="46">
        <v>12</v>
      </c>
      <c r="M17" s="46">
        <v>0</v>
      </c>
      <c r="N17" s="46">
        <v>0</v>
      </c>
      <c r="O17" s="46">
        <v>6</v>
      </c>
      <c r="P17" s="46">
        <v>3</v>
      </c>
      <c r="Q17" s="46">
        <v>2</v>
      </c>
      <c r="R17" s="45">
        <v>0.66388888888888886</v>
      </c>
      <c r="S17" s="45">
        <f t="shared" si="0"/>
        <v>0.18124999999999986</v>
      </c>
      <c r="T17" s="45">
        <v>0.44444444444444442</v>
      </c>
      <c r="U17" s="47">
        <v>0</v>
      </c>
      <c r="V17" s="47">
        <v>15</v>
      </c>
      <c r="W17" s="47">
        <v>0</v>
      </c>
      <c r="X17" s="47">
        <v>0</v>
      </c>
      <c r="Y17" s="47">
        <v>6</v>
      </c>
      <c r="Z17" s="47">
        <v>3</v>
      </c>
      <c r="AA17" s="47">
        <v>0</v>
      </c>
      <c r="AB17" s="47">
        <v>0</v>
      </c>
      <c r="AC17" s="50">
        <v>0.62916666666666665</v>
      </c>
      <c r="AD17" s="45">
        <f t="shared" si="1"/>
        <v>0.17500000000000002</v>
      </c>
      <c r="AE17" s="46">
        <f t="shared" si="2"/>
        <v>47</v>
      </c>
      <c r="AF17" s="48">
        <f t="shared" si="3"/>
        <v>3.9166666666666665</v>
      </c>
      <c r="AG17" s="65">
        <v>8</v>
      </c>
      <c r="AH17" s="49"/>
      <c r="AI17" s="50">
        <v>9.7222222222222224E-3</v>
      </c>
      <c r="AJ17" s="31"/>
    </row>
    <row r="18" spans="1:36" ht="75" x14ac:dyDescent="0.2">
      <c r="A18" s="11" t="s">
        <v>34</v>
      </c>
      <c r="B18" s="30" t="s">
        <v>47</v>
      </c>
      <c r="C18" s="16" t="s">
        <v>38</v>
      </c>
      <c r="D18" s="38"/>
      <c r="E18" s="16">
        <v>8</v>
      </c>
      <c r="F18" s="16">
        <v>1</v>
      </c>
      <c r="G18" s="38" t="s">
        <v>140</v>
      </c>
      <c r="H18" s="45">
        <v>0.46875</v>
      </c>
      <c r="I18" s="46">
        <v>0</v>
      </c>
      <c r="J18" s="46">
        <v>0</v>
      </c>
      <c r="K18" s="46">
        <v>0</v>
      </c>
      <c r="L18" s="46">
        <v>18</v>
      </c>
      <c r="M18" s="46">
        <v>0</v>
      </c>
      <c r="N18" s="46">
        <v>0</v>
      </c>
      <c r="O18" s="46">
        <v>4</v>
      </c>
      <c r="P18" s="46">
        <v>0</v>
      </c>
      <c r="Q18" s="46">
        <v>0</v>
      </c>
      <c r="R18" s="45">
        <v>0.65486111111111112</v>
      </c>
      <c r="S18" s="45">
        <f t="shared" si="0"/>
        <v>0.18611111111111112</v>
      </c>
      <c r="T18" s="45">
        <v>0.375</v>
      </c>
      <c r="U18" s="47">
        <v>0</v>
      </c>
      <c r="V18" s="47">
        <v>15</v>
      </c>
      <c r="W18" s="47">
        <v>0</v>
      </c>
      <c r="X18" s="47">
        <v>0</v>
      </c>
      <c r="Y18" s="47">
        <v>16</v>
      </c>
      <c r="Z18" s="47">
        <v>3</v>
      </c>
      <c r="AA18" s="47">
        <v>0</v>
      </c>
      <c r="AB18" s="47">
        <v>0</v>
      </c>
      <c r="AC18" s="50">
        <v>0.57291666666666663</v>
      </c>
      <c r="AD18" s="45">
        <f t="shared" si="1"/>
        <v>0.18749999999999997</v>
      </c>
      <c r="AE18" s="46">
        <f t="shared" si="2"/>
        <v>56</v>
      </c>
      <c r="AF18" s="48">
        <f t="shared" si="3"/>
        <v>6.2222222222222223</v>
      </c>
      <c r="AG18" s="65">
        <v>9</v>
      </c>
      <c r="AH18" s="49"/>
      <c r="AI18" s="50">
        <v>1.0416666666666666E-2</v>
      </c>
    </row>
    <row r="19" spans="1:36" ht="60" x14ac:dyDescent="0.2">
      <c r="A19" s="11" t="s">
        <v>21</v>
      </c>
      <c r="B19" s="53" t="s">
        <v>47</v>
      </c>
      <c r="C19" s="16" t="s">
        <v>39</v>
      </c>
      <c r="D19" s="38"/>
      <c r="E19" s="16">
        <v>6</v>
      </c>
      <c r="F19" s="16">
        <v>1</v>
      </c>
      <c r="G19" s="38" t="s">
        <v>144</v>
      </c>
      <c r="H19" s="45">
        <v>0.49652777777777901</v>
      </c>
      <c r="I19" s="46">
        <v>0</v>
      </c>
      <c r="J19" s="46">
        <v>0</v>
      </c>
      <c r="K19" s="46">
        <v>0</v>
      </c>
      <c r="L19" s="46">
        <v>12</v>
      </c>
      <c r="M19" s="46">
        <v>0</v>
      </c>
      <c r="N19" s="46">
        <v>0</v>
      </c>
      <c r="O19" s="46">
        <v>0</v>
      </c>
      <c r="P19" s="46">
        <v>0</v>
      </c>
      <c r="Q19" s="46">
        <v>2</v>
      </c>
      <c r="R19" s="45">
        <v>0.71388888888888891</v>
      </c>
      <c r="S19" s="45">
        <f t="shared" si="0"/>
        <v>0.21736111111110989</v>
      </c>
      <c r="T19" s="45">
        <v>0.41666666666666669</v>
      </c>
      <c r="U19" s="47">
        <v>0</v>
      </c>
      <c r="V19" s="47">
        <v>18</v>
      </c>
      <c r="W19" s="47">
        <v>0</v>
      </c>
      <c r="X19" s="47">
        <v>0</v>
      </c>
      <c r="Y19" s="47">
        <v>6</v>
      </c>
      <c r="Z19" s="47">
        <v>6</v>
      </c>
      <c r="AA19" s="47">
        <v>0</v>
      </c>
      <c r="AB19" s="47">
        <v>0</v>
      </c>
      <c r="AC19" s="50">
        <v>0.60277777777777775</v>
      </c>
      <c r="AD19" s="45">
        <f t="shared" si="1"/>
        <v>0.18472222222222218</v>
      </c>
      <c r="AE19" s="46">
        <f t="shared" si="2"/>
        <v>44</v>
      </c>
      <c r="AF19" s="48">
        <f t="shared" si="3"/>
        <v>6.2857142857142856</v>
      </c>
      <c r="AG19" s="65">
        <v>10</v>
      </c>
      <c r="AH19" s="49"/>
      <c r="AI19" s="50">
        <v>1.3888888888888889E-3</v>
      </c>
    </row>
    <row r="20" spans="1:36" ht="60" x14ac:dyDescent="0.2">
      <c r="A20" s="11" t="s">
        <v>15</v>
      </c>
      <c r="B20" s="30" t="s">
        <v>155</v>
      </c>
      <c r="C20" s="16" t="s">
        <v>127</v>
      </c>
      <c r="D20" s="39" t="s">
        <v>136</v>
      </c>
      <c r="E20" s="16">
        <v>6</v>
      </c>
      <c r="F20" s="16">
        <v>2</v>
      </c>
      <c r="G20" s="38" t="s">
        <v>137</v>
      </c>
      <c r="H20" s="45">
        <v>0.44097222222222227</v>
      </c>
      <c r="I20" s="51">
        <v>0</v>
      </c>
      <c r="J20" s="46">
        <v>0</v>
      </c>
      <c r="K20" s="46">
        <v>0</v>
      </c>
      <c r="L20" s="46">
        <v>9</v>
      </c>
      <c r="M20" s="46">
        <v>0</v>
      </c>
      <c r="N20" s="46">
        <v>0</v>
      </c>
      <c r="O20" s="46">
        <v>0</v>
      </c>
      <c r="P20" s="46">
        <v>9</v>
      </c>
      <c r="Q20" s="46">
        <v>0</v>
      </c>
      <c r="R20" s="45">
        <v>0.66527777777777775</v>
      </c>
      <c r="S20" s="45">
        <f t="shared" si="0"/>
        <v>0.22430555555555548</v>
      </c>
      <c r="T20" s="45">
        <v>0.38194444444444442</v>
      </c>
      <c r="U20" s="47">
        <v>5</v>
      </c>
      <c r="V20" s="47">
        <v>9</v>
      </c>
      <c r="W20" s="47">
        <v>0</v>
      </c>
      <c r="X20" s="47">
        <v>0</v>
      </c>
      <c r="Y20" s="47">
        <v>16</v>
      </c>
      <c r="Z20" s="47">
        <v>3</v>
      </c>
      <c r="AA20" s="47">
        <v>0</v>
      </c>
      <c r="AB20" s="47">
        <v>0</v>
      </c>
      <c r="AC20" s="50">
        <v>0.58124999999999993</v>
      </c>
      <c r="AD20" s="45">
        <f t="shared" si="1"/>
        <v>0.19374999999999995</v>
      </c>
      <c r="AE20" s="46">
        <f t="shared" si="2"/>
        <v>51</v>
      </c>
      <c r="AF20" s="48">
        <f t="shared" si="3"/>
        <v>6.375</v>
      </c>
      <c r="AG20" s="65">
        <v>11</v>
      </c>
      <c r="AH20" s="49"/>
      <c r="AI20" s="50">
        <v>5.5555555555555558E-3</v>
      </c>
    </row>
    <row r="21" spans="1:36" ht="90" x14ac:dyDescent="0.2">
      <c r="A21" s="11" t="s">
        <v>17</v>
      </c>
      <c r="B21" s="30" t="s">
        <v>156</v>
      </c>
      <c r="C21" s="16" t="s">
        <v>115</v>
      </c>
      <c r="D21" s="38"/>
      <c r="E21" s="16">
        <v>10</v>
      </c>
      <c r="F21" s="16">
        <v>1</v>
      </c>
      <c r="G21" s="38" t="s">
        <v>139</v>
      </c>
      <c r="H21" s="54">
        <v>0.46180555555555602</v>
      </c>
      <c r="I21" s="55">
        <v>0</v>
      </c>
      <c r="J21" s="55">
        <v>0</v>
      </c>
      <c r="K21" s="55">
        <v>0</v>
      </c>
      <c r="L21" s="55">
        <v>9</v>
      </c>
      <c r="M21" s="55">
        <v>0</v>
      </c>
      <c r="N21" s="55">
        <v>0</v>
      </c>
      <c r="O21" s="55">
        <v>0</v>
      </c>
      <c r="P21" s="55">
        <v>36</v>
      </c>
      <c r="Q21" s="55">
        <v>0</v>
      </c>
      <c r="R21" s="54">
        <v>0.62569444444444444</v>
      </c>
      <c r="S21" s="54">
        <f t="shared" si="0"/>
        <v>0.16388888888888842</v>
      </c>
      <c r="T21" s="54">
        <v>0.40972222222222227</v>
      </c>
      <c r="U21" s="56">
        <v>0</v>
      </c>
      <c r="V21" s="56">
        <v>9</v>
      </c>
      <c r="W21" s="56">
        <v>0</v>
      </c>
      <c r="X21" s="56">
        <v>0</v>
      </c>
      <c r="Y21" s="56">
        <v>16</v>
      </c>
      <c r="Z21" s="56">
        <v>3</v>
      </c>
      <c r="AA21" s="56">
        <v>0</v>
      </c>
      <c r="AB21" s="56">
        <v>0</v>
      </c>
      <c r="AC21" s="57">
        <v>0.5708333333333333</v>
      </c>
      <c r="AD21" s="54">
        <f t="shared" si="1"/>
        <v>0.14513888888888882</v>
      </c>
      <c r="AE21" s="55">
        <f t="shared" si="2"/>
        <v>73</v>
      </c>
      <c r="AF21" s="58">
        <f t="shared" si="3"/>
        <v>6.6363636363636367</v>
      </c>
      <c r="AG21" s="65">
        <v>12</v>
      </c>
      <c r="AH21" s="49"/>
      <c r="AI21" s="50">
        <v>1.5972222222222224E-2</v>
      </c>
    </row>
    <row r="22" spans="1:36" ht="60" x14ac:dyDescent="0.2">
      <c r="A22" s="11" t="s">
        <v>19</v>
      </c>
      <c r="B22" s="30" t="s">
        <v>47</v>
      </c>
      <c r="C22" s="16" t="s">
        <v>98</v>
      </c>
      <c r="D22" s="38"/>
      <c r="E22" s="16">
        <v>6</v>
      </c>
      <c r="F22" s="16">
        <v>1</v>
      </c>
      <c r="G22" s="38" t="s">
        <v>143</v>
      </c>
      <c r="H22" s="45">
        <v>0.48958333333333398</v>
      </c>
      <c r="I22" s="46">
        <v>0</v>
      </c>
      <c r="J22" s="46">
        <v>0</v>
      </c>
      <c r="K22" s="46">
        <v>0</v>
      </c>
      <c r="L22" s="46">
        <v>15</v>
      </c>
      <c r="M22" s="46">
        <v>0</v>
      </c>
      <c r="N22" s="46">
        <v>0</v>
      </c>
      <c r="O22" s="46">
        <v>0</v>
      </c>
      <c r="P22" s="46">
        <v>3</v>
      </c>
      <c r="Q22" s="46">
        <v>5</v>
      </c>
      <c r="R22" s="45">
        <v>0.71944444444444444</v>
      </c>
      <c r="S22" s="45">
        <f t="shared" si="0"/>
        <v>0.22986111111111046</v>
      </c>
      <c r="T22" s="45">
        <v>0.4236111111111111</v>
      </c>
      <c r="U22" s="47">
        <v>0</v>
      </c>
      <c r="V22" s="47">
        <v>15</v>
      </c>
      <c r="W22" s="47">
        <v>0</v>
      </c>
      <c r="X22" s="47">
        <v>0</v>
      </c>
      <c r="Y22" s="47">
        <v>6</v>
      </c>
      <c r="Z22" s="47">
        <v>3</v>
      </c>
      <c r="AA22" s="47">
        <v>0</v>
      </c>
      <c r="AB22" s="47">
        <v>0</v>
      </c>
      <c r="AC22" s="50">
        <v>0.60347222222222219</v>
      </c>
      <c r="AD22" s="45">
        <f t="shared" si="1"/>
        <v>0.17430555555555552</v>
      </c>
      <c r="AE22" s="46">
        <f t="shared" si="2"/>
        <v>47</v>
      </c>
      <c r="AF22" s="48">
        <f t="shared" si="3"/>
        <v>6.7142857142857144</v>
      </c>
      <c r="AG22" s="65">
        <v>13</v>
      </c>
      <c r="AH22" s="49"/>
      <c r="AI22" s="50">
        <v>5.5555555555555558E-3</v>
      </c>
    </row>
    <row r="23" spans="1:36" ht="75" x14ac:dyDescent="0.2">
      <c r="A23" s="11" t="s">
        <v>26</v>
      </c>
      <c r="B23" s="53" t="s">
        <v>47</v>
      </c>
      <c r="C23" s="16" t="s">
        <v>23</v>
      </c>
      <c r="D23" s="38" t="s">
        <v>88</v>
      </c>
      <c r="E23" s="16">
        <v>9</v>
      </c>
      <c r="F23" s="16">
        <v>2</v>
      </c>
      <c r="G23" s="40" t="s">
        <v>149</v>
      </c>
      <c r="H23" s="45">
        <v>0.6875</v>
      </c>
      <c r="I23" s="46"/>
      <c r="J23" s="46"/>
      <c r="K23" s="46"/>
      <c r="L23" s="46"/>
      <c r="M23" s="46"/>
      <c r="N23" s="46">
        <v>0</v>
      </c>
      <c r="O23" s="46">
        <v>3</v>
      </c>
      <c r="P23" s="46">
        <v>0</v>
      </c>
      <c r="Q23" s="46">
        <v>6</v>
      </c>
      <c r="R23" s="45">
        <v>0.76874999999999993</v>
      </c>
      <c r="S23" s="45">
        <f t="shared" ref="S23" si="4">R23-H23-AH23</f>
        <v>8.1249999999999933E-2</v>
      </c>
      <c r="T23" s="45">
        <v>0.46527777777777773</v>
      </c>
      <c r="U23" s="47">
        <v>0</v>
      </c>
      <c r="V23" s="47">
        <v>6</v>
      </c>
      <c r="W23" s="47">
        <v>0</v>
      </c>
      <c r="X23" s="47">
        <v>0</v>
      </c>
      <c r="Y23" s="47">
        <v>3</v>
      </c>
      <c r="Z23" s="47">
        <v>0</v>
      </c>
      <c r="AA23" s="47">
        <v>0</v>
      </c>
      <c r="AB23" s="47">
        <v>0</v>
      </c>
      <c r="AC23" s="59">
        <v>0.63263888888888886</v>
      </c>
      <c r="AD23" s="45">
        <f t="shared" ref="AD23" si="5">AC23-T23-AI23</f>
        <v>0.15763888888888891</v>
      </c>
      <c r="AE23" s="46">
        <f t="shared" ref="AE23" si="6">I23+J23+K23+L23+M23+N23+O23+P23+Q23+U23+V23+W23+X23+Y23+Z23+AA23+AB23</f>
        <v>18</v>
      </c>
      <c r="AF23" s="48">
        <f t="shared" ref="AF23" si="7">AE23/(E23+F23)</f>
        <v>1.6363636363636365</v>
      </c>
      <c r="AG23" s="66" t="s">
        <v>150</v>
      </c>
      <c r="AH23" s="49"/>
      <c r="AI23" s="50">
        <v>9.7222222222222224E-3</v>
      </c>
    </row>
    <row r="24" spans="1:36" ht="18.600000000000001" customHeight="1" x14ac:dyDescent="0.2">
      <c r="B24" s="9"/>
      <c r="E24" s="2"/>
      <c r="AH24" s="4"/>
      <c r="AI24" s="4"/>
    </row>
    <row r="25" spans="1:36" ht="25.15" customHeight="1" x14ac:dyDescent="0.2">
      <c r="A25" s="69" t="s">
        <v>8</v>
      </c>
      <c r="B25" s="69"/>
      <c r="C25" s="62" t="s">
        <v>152</v>
      </c>
      <c r="D25" s="3"/>
      <c r="E25" s="69" t="s">
        <v>14</v>
      </c>
      <c r="F25" s="69"/>
      <c r="G25" s="69"/>
    </row>
    <row r="26" spans="1:36" x14ac:dyDescent="0.2">
      <c r="A26" s="5"/>
      <c r="C26" s="3"/>
      <c r="D26" s="3"/>
      <c r="E26" s="5"/>
    </row>
    <row r="27" spans="1:36" ht="14.45" customHeight="1" x14ac:dyDescent="0.2">
      <c r="A27" s="69" t="s">
        <v>9</v>
      </c>
      <c r="B27" s="69"/>
      <c r="C27" s="61" t="s">
        <v>10</v>
      </c>
      <c r="D27" s="3"/>
      <c r="E27" s="69" t="s">
        <v>151</v>
      </c>
      <c r="F27" s="69"/>
      <c r="G27" s="69"/>
    </row>
    <row r="28" spans="1:36" x14ac:dyDescent="0.2">
      <c r="C28" s="5"/>
      <c r="D28" s="14"/>
      <c r="G28" s="1"/>
    </row>
    <row r="29" spans="1:36" x14ac:dyDescent="0.2">
      <c r="B29" s="2"/>
    </row>
    <row r="32" spans="1:36" ht="43.5" customHeight="1" x14ac:dyDescent="0.2"/>
    <row r="35" spans="1:34" s="24" customFormat="1" ht="15.75" x14ac:dyDescent="0.2">
      <c r="A35" s="18"/>
      <c r="B35" s="17"/>
      <c r="C35" s="17"/>
      <c r="D35" s="17"/>
      <c r="E35" s="19"/>
      <c r="F35" s="19"/>
      <c r="G35" s="20"/>
      <c r="H35" s="12"/>
      <c r="I35" s="21"/>
      <c r="J35" s="21"/>
      <c r="K35" s="21"/>
      <c r="L35" s="21"/>
      <c r="M35" s="21"/>
      <c r="N35" s="21"/>
      <c r="O35" s="21"/>
      <c r="P35" s="21"/>
      <c r="Q35" s="21"/>
      <c r="R35" s="12"/>
      <c r="S35" s="12"/>
      <c r="T35" s="12"/>
      <c r="U35" s="22"/>
      <c r="V35" s="22"/>
      <c r="W35" s="22"/>
      <c r="X35" s="22"/>
      <c r="Y35" s="22"/>
      <c r="Z35" s="22"/>
      <c r="AA35" s="22"/>
      <c r="AB35" s="22"/>
      <c r="AC35" s="12"/>
      <c r="AD35" s="12"/>
      <c r="AE35" s="23"/>
      <c r="AF35" s="23"/>
      <c r="AG35" s="25"/>
      <c r="AH35" s="12"/>
    </row>
    <row r="36" spans="1:34" x14ac:dyDescent="0.2">
      <c r="A36" s="2"/>
      <c r="B36" s="2"/>
      <c r="C36" s="2"/>
      <c r="D36" s="2"/>
      <c r="E36" s="2"/>
      <c r="F36" s="2"/>
    </row>
    <row r="53" spans="2:33" ht="15.75" customHeight="1" x14ac:dyDescent="0.2">
      <c r="B53" s="32"/>
      <c r="AG53" s="33" t="s">
        <v>48</v>
      </c>
    </row>
  </sheetData>
  <sortState ref="A10:AI22">
    <sortCondition ref="AF10:AF22"/>
  </sortState>
  <mergeCells count="10">
    <mergeCell ref="A3:AG3"/>
    <mergeCell ref="A2:AG2"/>
    <mergeCell ref="A1:AG1"/>
    <mergeCell ref="A5:AG5"/>
    <mergeCell ref="E27:G27"/>
    <mergeCell ref="A25:B25"/>
    <mergeCell ref="A27:B27"/>
    <mergeCell ref="E25:G25"/>
    <mergeCell ref="A6:AG6"/>
    <mergeCell ref="A7:AG7"/>
  </mergeCells>
  <pageMargins left="0.15748031496062992" right="0.15748031496062992" top="0.35433070866141736" bottom="0.15748031496062992" header="0.38" footer="0.19685039370078741"/>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5:K25"/>
  <sheetViews>
    <sheetView workbookViewId="0">
      <selection activeCell="G14" sqref="G14:K14"/>
    </sheetView>
  </sheetViews>
  <sheetFormatPr defaultRowHeight="15" x14ac:dyDescent="0.25"/>
  <cols>
    <col min="7" max="7" width="27.7109375" customWidth="1"/>
  </cols>
  <sheetData>
    <row r="5" spans="6:11" x14ac:dyDescent="0.25">
      <c r="F5" t="s">
        <v>63</v>
      </c>
      <c r="G5" t="s">
        <v>64</v>
      </c>
      <c r="H5" t="s">
        <v>65</v>
      </c>
      <c r="I5">
        <v>14</v>
      </c>
      <c r="J5">
        <v>2</v>
      </c>
      <c r="K5" t="s">
        <v>66</v>
      </c>
    </row>
    <row r="6" spans="6:11" x14ac:dyDescent="0.25">
      <c r="F6" t="s">
        <v>45</v>
      </c>
      <c r="G6" t="s">
        <v>67</v>
      </c>
      <c r="H6" t="s">
        <v>68</v>
      </c>
      <c r="I6">
        <v>10</v>
      </c>
      <c r="J6">
        <v>2</v>
      </c>
      <c r="K6" t="s">
        <v>69</v>
      </c>
    </row>
    <row r="7" spans="6:11" x14ac:dyDescent="0.25">
      <c r="F7" t="s">
        <v>70</v>
      </c>
      <c r="G7" t="s">
        <v>71</v>
      </c>
      <c r="H7" t="s">
        <v>72</v>
      </c>
      <c r="I7">
        <v>10</v>
      </c>
      <c r="J7">
        <v>2</v>
      </c>
      <c r="K7" t="s">
        <v>73</v>
      </c>
    </row>
    <row r="8" spans="6:11" x14ac:dyDescent="0.25">
      <c r="F8" t="s">
        <v>74</v>
      </c>
      <c r="G8" t="s">
        <v>75</v>
      </c>
      <c r="H8" t="s">
        <v>76</v>
      </c>
      <c r="I8">
        <v>8</v>
      </c>
      <c r="J8">
        <v>2</v>
      </c>
      <c r="K8" t="s">
        <v>77</v>
      </c>
    </row>
    <row r="9" spans="6:11" x14ac:dyDescent="0.25">
      <c r="F9" t="s">
        <v>78</v>
      </c>
      <c r="G9" t="s">
        <v>79</v>
      </c>
      <c r="H9" t="s">
        <v>80</v>
      </c>
      <c r="I9">
        <v>10</v>
      </c>
      <c r="J9">
        <v>2</v>
      </c>
      <c r="K9" t="s">
        <v>81</v>
      </c>
    </row>
    <row r="10" spans="6:11" x14ac:dyDescent="0.25">
      <c r="F10" t="s">
        <v>82</v>
      </c>
      <c r="G10" t="s">
        <v>83</v>
      </c>
      <c r="H10" t="s">
        <v>84</v>
      </c>
      <c r="I10">
        <v>10</v>
      </c>
      <c r="J10">
        <v>2</v>
      </c>
      <c r="K10" t="s">
        <v>85</v>
      </c>
    </row>
    <row r="11" spans="6:11" x14ac:dyDescent="0.25">
      <c r="F11" t="s">
        <v>86</v>
      </c>
      <c r="G11" t="s">
        <v>87</v>
      </c>
      <c r="H11" t="s">
        <v>88</v>
      </c>
      <c r="I11">
        <v>9</v>
      </c>
      <c r="J11">
        <v>2</v>
      </c>
      <c r="K11" t="s">
        <v>89</v>
      </c>
    </row>
    <row r="12" spans="6:11" x14ac:dyDescent="0.25">
      <c r="F12" t="s">
        <v>45</v>
      </c>
      <c r="G12" t="s">
        <v>90</v>
      </c>
      <c r="H12" t="s">
        <v>91</v>
      </c>
      <c r="I12">
        <v>12</v>
      </c>
      <c r="J12">
        <v>2</v>
      </c>
      <c r="K12" t="s">
        <v>92</v>
      </c>
    </row>
    <row r="13" spans="6:11" x14ac:dyDescent="0.25">
      <c r="F13" t="s">
        <v>93</v>
      </c>
      <c r="G13" t="s">
        <v>94</v>
      </c>
      <c r="H13" t="s">
        <v>95</v>
      </c>
      <c r="I13">
        <v>11</v>
      </c>
      <c r="J13">
        <v>2</v>
      </c>
      <c r="K13" t="s">
        <v>96</v>
      </c>
    </row>
    <row r="14" spans="6:11" x14ac:dyDescent="0.25">
      <c r="F14" t="s">
        <v>63</v>
      </c>
      <c r="G14" t="s">
        <v>23</v>
      </c>
      <c r="H14" t="s">
        <v>88</v>
      </c>
      <c r="I14">
        <v>10</v>
      </c>
      <c r="J14">
        <v>2</v>
      </c>
      <c r="K14" t="s">
        <v>97</v>
      </c>
    </row>
    <row r="15" spans="6:11" x14ac:dyDescent="0.25">
      <c r="F15" t="s">
        <v>63</v>
      </c>
      <c r="G15" t="s">
        <v>39</v>
      </c>
      <c r="H15" t="s">
        <v>98</v>
      </c>
      <c r="I15">
        <v>10</v>
      </c>
      <c r="J15">
        <v>2</v>
      </c>
      <c r="K15" t="s">
        <v>99</v>
      </c>
    </row>
    <row r="16" spans="6:11" x14ac:dyDescent="0.25">
      <c r="F16" t="s">
        <v>63</v>
      </c>
      <c r="G16" t="s">
        <v>100</v>
      </c>
      <c r="H16" t="s">
        <v>39</v>
      </c>
      <c r="I16">
        <v>10</v>
      </c>
      <c r="J16">
        <v>2</v>
      </c>
      <c r="K16" t="s">
        <v>101</v>
      </c>
    </row>
    <row r="17" spans="6:11" x14ac:dyDescent="0.25">
      <c r="F17" t="s">
        <v>102</v>
      </c>
      <c r="G17" t="s">
        <v>103</v>
      </c>
      <c r="H17" t="s">
        <v>104</v>
      </c>
      <c r="I17">
        <v>14</v>
      </c>
      <c r="J17">
        <v>2</v>
      </c>
      <c r="K17" s="36" t="s">
        <v>105</v>
      </c>
    </row>
    <row r="18" spans="6:11" x14ac:dyDescent="0.25">
      <c r="F18" t="s">
        <v>106</v>
      </c>
      <c r="G18" t="s">
        <v>107</v>
      </c>
      <c r="H18" t="s">
        <v>108</v>
      </c>
      <c r="I18">
        <v>15</v>
      </c>
      <c r="J18">
        <v>2</v>
      </c>
      <c r="K18" t="s">
        <v>109</v>
      </c>
    </row>
    <row r="19" spans="6:11" x14ac:dyDescent="0.25">
      <c r="F19" t="s">
        <v>110</v>
      </c>
      <c r="G19" t="s">
        <v>43</v>
      </c>
      <c r="H19" t="s">
        <v>44</v>
      </c>
      <c r="I19">
        <v>8</v>
      </c>
      <c r="J19">
        <v>2</v>
      </c>
      <c r="K19" t="s">
        <v>111</v>
      </c>
    </row>
    <row r="20" spans="6:11" x14ac:dyDescent="0.25">
      <c r="F20" t="s">
        <v>112</v>
      </c>
      <c r="G20" t="s">
        <v>38</v>
      </c>
      <c r="H20" t="s">
        <v>38</v>
      </c>
      <c r="I20">
        <v>12</v>
      </c>
      <c r="J20">
        <v>1</v>
      </c>
      <c r="K20" t="s">
        <v>113</v>
      </c>
    </row>
    <row r="21" spans="6:11" x14ac:dyDescent="0.25">
      <c r="F21" t="s">
        <v>114</v>
      </c>
      <c r="G21" t="s">
        <v>115</v>
      </c>
      <c r="H21" t="s">
        <v>116</v>
      </c>
      <c r="I21">
        <v>9</v>
      </c>
      <c r="J21">
        <v>2</v>
      </c>
      <c r="K21" t="s">
        <v>117</v>
      </c>
    </row>
    <row r="22" spans="6:11" x14ac:dyDescent="0.25">
      <c r="F22" t="s">
        <v>118</v>
      </c>
      <c r="G22" t="s">
        <v>119</v>
      </c>
      <c r="H22" t="s">
        <v>120</v>
      </c>
      <c r="I22">
        <v>18</v>
      </c>
      <c r="J22">
        <v>3</v>
      </c>
      <c r="K22" t="s">
        <v>121</v>
      </c>
    </row>
    <row r="23" spans="6:11" x14ac:dyDescent="0.25">
      <c r="F23" t="s">
        <v>122</v>
      </c>
      <c r="G23" t="s">
        <v>61</v>
      </c>
      <c r="H23" t="s">
        <v>62</v>
      </c>
      <c r="I23">
        <v>8</v>
      </c>
      <c r="J23">
        <v>2</v>
      </c>
      <c r="K23" t="s">
        <v>123</v>
      </c>
    </row>
    <row r="24" spans="6:11" x14ac:dyDescent="0.25">
      <c r="F24" t="s">
        <v>102</v>
      </c>
      <c r="G24" t="s">
        <v>124</v>
      </c>
      <c r="I24">
        <v>10</v>
      </c>
      <c r="J24">
        <v>1</v>
      </c>
      <c r="K24" t="s">
        <v>125</v>
      </c>
    </row>
    <row r="25" spans="6:11" x14ac:dyDescent="0.25">
      <c r="F25" t="s">
        <v>126</v>
      </c>
      <c r="G25" t="s">
        <v>127</v>
      </c>
      <c r="I25">
        <v>8</v>
      </c>
      <c r="J25">
        <v>1</v>
      </c>
      <c r="K25"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ПКТМ</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User_Office</dc:creator>
  <cp:lastModifiedBy>Windows User</cp:lastModifiedBy>
  <cp:lastPrinted>2019-05-24T10:14:39Z</cp:lastPrinted>
  <dcterms:created xsi:type="dcterms:W3CDTF">2015-02-17T08:07:56Z</dcterms:created>
  <dcterms:modified xsi:type="dcterms:W3CDTF">2021-05-21T10:04:21Z</dcterms:modified>
</cp:coreProperties>
</file>